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<sst xmlns="http://schemas.openxmlformats.org/spreadsheetml/2006/main" count="72" uniqueCount="71">
  <si>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</si>
  <si>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</si>
  <si>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</si>
  <si>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</si>
  <si>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</si>
  <si>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</si>
  <si>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</si>
  <si>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</si>
  <si>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</si>
  <si>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</si>
  <si>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</si>
  <si>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</si>
  <si>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</si>
  <si>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</si>
  <si>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</si>
  <si>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</si>
  <si>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</si>
  <si>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</si>
  <si>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</si>
  <si>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</si>
  <si>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</si>
  <si>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</si>
  <si>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</si>
  <si>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</si>
  <si>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</si>
  <si>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</si>
  <si>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</si>
  <si>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</si>
  <si>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</si>
  <si>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</si>
  <si>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</si>
  <si>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</si>
  <si>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</si>
  <si>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</si>
  <si>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</si>
  <si>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</si>
  <si>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</si>
  <si>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</si>
  <si>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</si>
  <si>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</si>
  <si>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</si>
  <si>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</si>
  <si>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</si>
  <si>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</si>
  <si>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</si>
  <si>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</si>
  <si>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</si>
  <si>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</si>
  <si>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</si>
  <si>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</si>
  <si>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</si>
  <si>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</si>
  <si>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</si>
  <si>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</si>
  <si>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</si>
  <si>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</si>
  <si>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</si>
  <si>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</si>
  <si>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</si>
  <si>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</si>
  <si>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</si>
  <si>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          : kovani.novotny@seznam.cz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</si>
  <si>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</si>
  <si>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Email    : novotny@ardea-cz.cz</t>
  </si>
  <si>
    <t>OBJEDNÁVKOVÝ FORMULÁŘ DVÍŘKA AKRYL</t>
  </si>
  <si>
    <t>BARVA</t>
  </si>
  <si>
    <t>Při objednávce dvířek o jednom rozměru větším než 1150 x 750 mm</t>
  </si>
  <si>
    <t>Vám bude k ceně připočítáno 160,-Kč za dopravu a balení nadrozměru.</t>
  </si>
  <si>
    <t>Na tuto cenu nemá vliv počet kusů nadrozměrných dvířek.</t>
  </si>
  <si>
    <t>AKRYL MATT U961 grafit</t>
  </si>
  <si>
    <t>U961 grafit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</si>
</sst>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19" xfId="36" applyNumberFormat="1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8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0" fontId="1" fillId="0" borderId="0" xfId="36" applyBorder="1" applyAlignment="1">
      <alignment horizontal="right"/>
      <protection/>
    </xf>
    <xf numFmtId="0" fontId="1" fillId="0" borderId="0" xfId="36" applyFont="1" applyBorder="1">
      <alignment/>
      <protection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1" fillId="7" borderId="43" xfId="36" applyFont="1" applyFill="1" applyBorder="1" applyAlignment="1" applyProtection="1">
      <alignment horizontal="center"/>
      <protection locked="0"/>
    </xf>
    <xf numFmtId="0" fontId="1" fillId="0" borderId="0" xfId="36" applyFont="1" applyBorder="1">
      <alignment/>
      <protection/>
    </xf>
    <xf numFmtId="0" fontId="1" fillId="0" borderId="0" xfId="36" applyFont="1" applyBorder="1" applyAlignment="1">
      <alignment horizontal="right"/>
      <protection/>
    </xf>
    <xf numFmtId="0" fontId="1" fillId="0" borderId="0" xfId="36" applyFont="1" applyBorder="1" applyAlignment="1">
      <alignment horizontal="left"/>
      <protection/>
    </xf>
    <xf numFmtId="0" fontId="1" fillId="10" borderId="0" xfId="36" applyFill="1" applyBorder="1">
      <alignment/>
      <protection/>
    </xf>
    <xf numFmtId="0" fontId="1" fillId="10" borderId="21" xfId="36" applyFill="1" applyBorder="1">
      <alignment/>
      <protection/>
    </xf>
    <xf numFmtId="0" fontId="1" fillId="10" borderId="22" xfId="36" applyFill="1" applyBorder="1">
      <alignment/>
      <protection/>
    </xf>
    <xf numFmtId="0" fontId="1" fillId="10" borderId="20" xfId="36" applyFill="1" applyBorder="1">
      <alignment/>
      <protection/>
    </xf>
    <xf numFmtId="0" fontId="1" fillId="10" borderId="46" xfId="36" applyFill="1" applyBorder="1">
      <alignment/>
      <protection/>
    </xf>
    <xf numFmtId="0" fontId="1" fillId="10" borderId="47" xfId="36" applyFill="1" applyBorder="1">
      <alignment/>
      <protection/>
    </xf>
    <xf numFmtId="0" fontId="1" fillId="10" borderId="48" xfId="36" applyFill="1" applyBorder="1">
      <alignment/>
      <protection/>
    </xf>
    <xf numFmtId="0" fontId="1" fillId="10" borderId="49" xfId="36" applyFill="1" applyBorder="1">
      <alignment/>
      <protection/>
    </xf>
    <xf numFmtId="0" fontId="1" fillId="10" borderId="50" xfId="36" applyFill="1" applyBorder="1">
      <alignment/>
      <protection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  <xf numFmtId="0" fontId="3" fillId="33" borderId="0" xfId="36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495425"/>
          <a:ext cx="2152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</xdr:row>
      <xdr:rowOff>152400</xdr:rowOff>
    </xdr:from>
    <xdr:to>
      <xdr:col>3</xdr:col>
      <xdr:colOff>857250</xdr:colOff>
      <xdr:row>14</xdr:row>
      <xdr:rowOff>28575</xdr:rowOff>
    </xdr:to>
    <xdr:pic>
      <xdr:nvPicPr>
        <xdr:cNvPr id="2" name="Obrázek 4" descr="mat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342900"/>
          <a:ext cx="268605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15</xdr:row>
      <xdr:rowOff>152400</xdr:rowOff>
    </xdr:from>
    <xdr:to>
      <xdr:col>4</xdr:col>
      <xdr:colOff>342900</xdr:colOff>
      <xdr:row>20</xdr:row>
      <xdr:rowOff>161925</xdr:rowOff>
    </xdr:to>
    <xdr:pic>
      <xdr:nvPicPr>
        <xdr:cNvPr id="3" name="Obrázek 9" descr="rezakry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24225"/>
          <a:ext cx="3590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34</xdr:row>
      <xdr:rowOff>66675</xdr:rowOff>
    </xdr:from>
    <xdr:to>
      <xdr:col>1</xdr:col>
      <xdr:colOff>723900</xdr:colOff>
      <xdr:row>39</xdr:row>
      <xdr:rowOff>133350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7134225"/>
          <a:ext cx="638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tabSelected="1" zoomScale="85" zoomScaleNormal="85" zoomScalePageLayoutView="0" workbookViewId="0" topLeftCell="A1">
      <selection activeCell="K8" sqref="K8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5.140625" style="1" customWidth="1"/>
    <col min="4" max="4" width="17.57421875" style="1" customWidth="1"/>
    <col min="5" max="5" width="19.57421875" style="1" customWidth="1"/>
    <col min="6" max="6" width="29.8515625" style="1" bestFit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7.7109375" style="1" customWidth="1"/>
    <col min="12" max="16384" width="8.7109375" style="1" customWidth="1"/>
  </cols>
  <sheetData>
    <row r="1" spans="1:13" ht="1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23.25">
      <c r="A2" s="54"/>
      <c r="B2" s="7"/>
      <c r="C2" s="7"/>
      <c r="D2" s="8"/>
      <c r="E2" s="18" t="s">
        <v>64</v>
      </c>
      <c r="F2" s="17"/>
      <c r="G2" s="17"/>
      <c r="H2" s="17"/>
      <c r="I2" s="7"/>
      <c r="J2" s="7"/>
      <c r="K2" s="7"/>
      <c r="L2" s="7"/>
      <c r="M2" s="55"/>
    </row>
    <row r="3" spans="1:13" ht="23.25">
      <c r="A3" s="54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5"/>
    </row>
    <row r="4" spans="1:13" ht="21">
      <c r="A4" s="54"/>
      <c r="B4" s="7"/>
      <c r="C4" s="7"/>
      <c r="D4" s="9"/>
      <c r="E4" s="110" t="s">
        <v>69</v>
      </c>
      <c r="F4" s="110"/>
      <c r="G4" s="110"/>
      <c r="H4" s="110"/>
      <c r="I4" s="7"/>
      <c r="J4" s="7"/>
      <c r="K4" s="7"/>
      <c r="L4" s="7"/>
      <c r="M4" s="55"/>
    </row>
    <row r="5" spans="1:13" ht="15">
      <c r="A5" s="5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5"/>
    </row>
    <row r="6" spans="1:13" ht="15">
      <c r="A6" s="5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5"/>
    </row>
    <row r="7" spans="1:13" ht="15">
      <c r="A7" s="5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5"/>
    </row>
    <row r="8" spans="1:13" ht="15">
      <c r="A8" s="54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5"/>
    </row>
    <row r="9" spans="1:13" ht="15">
      <c r="A9" s="5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5"/>
    </row>
    <row r="10" spans="1:13" ht="15.75" thickBot="1">
      <c r="A10" s="54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5"/>
    </row>
    <row r="11" spans="1:13" ht="15.75" thickBot="1">
      <c r="A11" s="54"/>
      <c r="B11" s="7"/>
      <c r="C11" s="7"/>
      <c r="D11" s="7"/>
      <c r="E11" s="7"/>
      <c r="F11" s="7" t="s">
        <v>35</v>
      </c>
      <c r="G11" s="31"/>
      <c r="H11" s="7" t="s">
        <v>47</v>
      </c>
      <c r="I11" s="7"/>
      <c r="J11" s="7"/>
      <c r="K11" s="7"/>
      <c r="L11" s="7"/>
      <c r="M11" s="55"/>
    </row>
    <row r="12" spans="1:13" ht="15">
      <c r="A12" s="54"/>
      <c r="B12" s="7"/>
      <c r="C12" s="7"/>
      <c r="D12" s="7"/>
      <c r="E12" s="7"/>
      <c r="F12" s="7" t="s">
        <v>36</v>
      </c>
      <c r="G12" s="7"/>
      <c r="H12" s="7"/>
      <c r="I12" s="7"/>
      <c r="J12" s="7"/>
      <c r="K12" s="7"/>
      <c r="L12" s="7"/>
      <c r="M12" s="55"/>
    </row>
    <row r="13" spans="1:13" ht="15">
      <c r="A13" s="54"/>
      <c r="B13" s="7"/>
      <c r="C13" s="7"/>
      <c r="D13" s="7"/>
      <c r="E13" s="7"/>
      <c r="F13" s="7" t="s">
        <v>37</v>
      </c>
      <c r="G13" s="7"/>
      <c r="H13" s="7"/>
      <c r="I13" s="7"/>
      <c r="J13" s="7"/>
      <c r="K13" s="7"/>
      <c r="L13" s="7"/>
      <c r="M13" s="55"/>
    </row>
    <row r="14" spans="1:13" ht="15.75" thickBot="1">
      <c r="A14" s="54"/>
      <c r="B14" s="7"/>
      <c r="C14" s="7"/>
      <c r="D14" s="7"/>
      <c r="E14" s="7"/>
      <c r="F14" s="11"/>
      <c r="G14" s="7"/>
      <c r="H14" s="7"/>
      <c r="I14" s="7"/>
      <c r="J14" s="7"/>
      <c r="K14" s="7"/>
      <c r="L14" s="7"/>
      <c r="M14" s="55"/>
    </row>
    <row r="15" spans="1:13" ht="15">
      <c r="A15" s="54"/>
      <c r="B15" s="7"/>
      <c r="C15" s="7"/>
      <c r="D15" s="7"/>
      <c r="E15" s="7"/>
      <c r="F15" s="12" t="s">
        <v>0</v>
      </c>
      <c r="G15" s="7"/>
      <c r="H15" s="89" t="s">
        <v>66</v>
      </c>
      <c r="I15" s="90"/>
      <c r="J15" s="90"/>
      <c r="K15" s="90"/>
      <c r="L15" s="90"/>
      <c r="M15" s="91"/>
    </row>
    <row r="16" spans="1:13" ht="15">
      <c r="A16" s="54"/>
      <c r="B16" s="7"/>
      <c r="C16" s="7"/>
      <c r="D16" s="7"/>
      <c r="E16" s="7"/>
      <c r="F16" s="13" t="s">
        <v>1</v>
      </c>
      <c r="G16" s="7"/>
      <c r="H16" s="92" t="s">
        <v>67</v>
      </c>
      <c r="I16" s="88"/>
      <c r="J16" s="88"/>
      <c r="K16" s="88"/>
      <c r="L16" s="88"/>
      <c r="M16" s="93"/>
    </row>
    <row r="17" spans="1:13" ht="15.75" thickBot="1">
      <c r="A17" s="54"/>
      <c r="B17" s="7"/>
      <c r="C17" s="7"/>
      <c r="D17" s="7"/>
      <c r="E17" s="7"/>
      <c r="F17" s="13" t="s">
        <v>2</v>
      </c>
      <c r="G17" s="7"/>
      <c r="H17" s="94" t="s">
        <v>68</v>
      </c>
      <c r="I17" s="95"/>
      <c r="J17" s="95"/>
      <c r="K17" s="95"/>
      <c r="L17" s="95"/>
      <c r="M17" s="96"/>
    </row>
    <row r="18" spans="1:13" ht="15">
      <c r="A18" s="54"/>
      <c r="B18" s="7"/>
      <c r="C18" s="7"/>
      <c r="D18" s="7"/>
      <c r="E18" s="7"/>
      <c r="F18" s="13" t="s">
        <v>3</v>
      </c>
      <c r="G18" s="7"/>
      <c r="H18" s="7"/>
      <c r="I18" s="7"/>
      <c r="J18" s="7"/>
      <c r="K18" s="7"/>
      <c r="L18" s="7"/>
      <c r="M18" s="55"/>
    </row>
    <row r="19" spans="1:13" ht="15">
      <c r="A19" s="54"/>
      <c r="B19" s="7"/>
      <c r="C19" s="7"/>
      <c r="D19" s="7"/>
      <c r="E19" s="7"/>
      <c r="F19" s="13" t="s">
        <v>63</v>
      </c>
      <c r="G19" s="7"/>
      <c r="H19" s="7"/>
      <c r="I19" s="7"/>
      <c r="J19" s="7"/>
      <c r="K19" s="7"/>
      <c r="L19" s="7"/>
      <c r="M19" s="55"/>
    </row>
    <row r="20" spans="1:13" ht="15">
      <c r="A20" s="54"/>
      <c r="B20" s="7"/>
      <c r="C20" s="7"/>
      <c r="D20" s="7"/>
      <c r="E20" s="7"/>
      <c r="F20" s="7" t="s">
        <v>61</v>
      </c>
      <c r="G20" s="7"/>
      <c r="H20" s="7"/>
      <c r="I20" s="7"/>
      <c r="J20" s="7"/>
      <c r="K20" s="7"/>
      <c r="L20" s="7"/>
      <c r="M20" s="55"/>
    </row>
    <row r="21" spans="1:13" ht="15">
      <c r="A21" s="5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5"/>
    </row>
    <row r="22" spans="1:13" ht="15">
      <c r="A22" s="5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5"/>
    </row>
    <row r="23" spans="1:13" ht="15">
      <c r="A23" s="5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5"/>
    </row>
    <row r="24" spans="1:13" ht="15">
      <c r="A24" s="5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5"/>
    </row>
    <row r="25" spans="1:13" ht="12.75" customHeight="1" thickBot="1">
      <c r="A25" s="5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5"/>
    </row>
    <row r="26" spans="1:13" ht="17.25" customHeight="1" thickBot="1">
      <c r="A26" s="54"/>
      <c r="B26" s="24" t="s">
        <v>4</v>
      </c>
      <c r="C26" s="24"/>
      <c r="D26" s="17" t="s">
        <v>45</v>
      </c>
      <c r="E26" s="65"/>
      <c r="F26" s="66"/>
      <c r="G26" s="7"/>
      <c r="H26" s="61" t="s">
        <v>7</v>
      </c>
      <c r="I26" s="62"/>
      <c r="J26" s="63">
        <v>1937</v>
      </c>
      <c r="K26" s="64" t="s">
        <v>62</v>
      </c>
      <c r="L26" s="7"/>
      <c r="M26" s="55"/>
    </row>
    <row r="27" spans="1:13" ht="17.25" customHeight="1" thickBot="1">
      <c r="A27" s="54"/>
      <c r="B27" s="7"/>
      <c r="C27" s="7"/>
      <c r="D27" s="17" t="s">
        <v>44</v>
      </c>
      <c r="E27" s="108"/>
      <c r="F27" s="109"/>
      <c r="G27" s="7"/>
      <c r="H27" s="7"/>
      <c r="I27" s="7"/>
      <c r="J27" s="7"/>
      <c r="K27" s="7"/>
      <c r="L27" s="7"/>
      <c r="M27" s="55"/>
    </row>
    <row r="28" spans="1:13" ht="18" customHeight="1" thickBot="1">
      <c r="A28" s="54"/>
      <c r="B28" s="7"/>
      <c r="C28" s="7"/>
      <c r="D28" s="17" t="s">
        <v>43</v>
      </c>
      <c r="E28" s="65"/>
      <c r="F28" s="66"/>
      <c r="G28" s="7"/>
      <c r="H28" s="46" t="s">
        <v>8</v>
      </c>
      <c r="I28" s="47"/>
      <c r="J28" s="79">
        <v>2325</v>
      </c>
      <c r="K28" s="48" t="s">
        <v>62</v>
      </c>
      <c r="L28" s="7"/>
      <c r="M28" s="55"/>
    </row>
    <row r="29" spans="1:13" ht="17.25" customHeight="1" thickBot="1">
      <c r="A29" s="54"/>
      <c r="B29" s="7"/>
      <c r="C29" s="7"/>
      <c r="D29" s="17" t="s">
        <v>42</v>
      </c>
      <c r="E29" s="65"/>
      <c r="F29" s="66"/>
      <c r="G29" s="7"/>
      <c r="H29" s="7"/>
      <c r="I29" s="7"/>
      <c r="J29" s="7"/>
      <c r="K29" s="7"/>
      <c r="L29" s="7"/>
      <c r="M29" s="55"/>
    </row>
    <row r="30" spans="1:13" ht="17.25" customHeight="1" thickBot="1">
      <c r="A30" s="54"/>
      <c r="B30" s="7"/>
      <c r="C30" s="7"/>
      <c r="D30" s="17" t="s">
        <v>38</v>
      </c>
      <c r="E30" s="65"/>
      <c r="F30" s="66"/>
      <c r="G30" s="7"/>
      <c r="H30" s="7"/>
      <c r="I30" s="7"/>
      <c r="J30" s="7"/>
      <c r="K30" s="7"/>
      <c r="L30" s="7"/>
      <c r="M30" s="55"/>
    </row>
    <row r="31" spans="1:13" ht="18" customHeight="1" thickBot="1">
      <c r="A31" s="54"/>
      <c r="B31" s="7"/>
      <c r="C31" s="7"/>
      <c r="D31" s="17" t="s">
        <v>5</v>
      </c>
      <c r="E31" s="67"/>
      <c r="F31" s="66"/>
      <c r="G31" s="7"/>
      <c r="H31" s="7"/>
      <c r="I31" s="7"/>
      <c r="J31" s="7"/>
      <c r="K31" s="7"/>
      <c r="L31" s="7"/>
      <c r="M31" s="55"/>
    </row>
    <row r="32" spans="1:13" ht="18" customHeight="1" thickBot="1">
      <c r="A32" s="54"/>
      <c r="B32" s="7"/>
      <c r="C32" s="7"/>
      <c r="D32" s="17" t="s">
        <v>6</v>
      </c>
      <c r="E32" s="65"/>
      <c r="F32" s="66"/>
      <c r="G32" s="7"/>
      <c r="H32" s="7"/>
      <c r="I32" s="7"/>
      <c r="J32" s="7"/>
      <c r="K32" s="7"/>
      <c r="L32" s="7"/>
      <c r="M32" s="55"/>
    </row>
    <row r="33" spans="1:13" ht="17.25" customHeight="1" thickBot="1">
      <c r="A33" s="54"/>
      <c r="B33" s="7"/>
      <c r="C33" s="7"/>
      <c r="D33" s="17" t="s">
        <v>40</v>
      </c>
      <c r="E33" s="68"/>
      <c r="F33" s="66"/>
      <c r="G33" s="7"/>
      <c r="H33" s="7"/>
      <c r="I33" s="7"/>
      <c r="J33" s="7"/>
      <c r="K33" s="7"/>
      <c r="L33" s="7"/>
      <c r="M33" s="55"/>
    </row>
    <row r="34" spans="1:13" ht="18" customHeight="1" thickBot="1">
      <c r="A34" s="54"/>
      <c r="B34" s="7"/>
      <c r="C34" s="7"/>
      <c r="D34" s="17" t="s">
        <v>41</v>
      </c>
      <c r="E34" s="69"/>
      <c r="F34" s="66"/>
      <c r="G34" s="7"/>
      <c r="H34" s="7"/>
      <c r="I34" s="7"/>
      <c r="J34" s="7"/>
      <c r="K34" s="7"/>
      <c r="L34" s="7"/>
      <c r="M34" s="55"/>
    </row>
    <row r="35" spans="1:13" ht="15">
      <c r="A35" s="5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5"/>
    </row>
    <row r="36" spans="1:13" ht="15">
      <c r="A36" s="5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5"/>
    </row>
    <row r="37" spans="1:13" ht="15">
      <c r="A37" s="5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55"/>
    </row>
    <row r="38" spans="1:13" ht="15">
      <c r="A38" s="54"/>
      <c r="B38" s="7"/>
      <c r="C38" s="15"/>
      <c r="D38" s="7"/>
      <c r="E38" s="5"/>
      <c r="F38" s="7"/>
      <c r="G38" s="7"/>
      <c r="H38" s="7"/>
      <c r="I38" s="7"/>
      <c r="J38" s="80"/>
      <c r="K38" s="7"/>
      <c r="L38" s="7"/>
      <c r="M38" s="55"/>
    </row>
    <row r="39" spans="1:13" ht="15">
      <c r="A39" s="5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5"/>
    </row>
    <row r="40" spans="1:13" ht="15">
      <c r="A40" s="5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55"/>
    </row>
    <row r="41" spans="1:13" ht="15">
      <c r="A41" s="54"/>
      <c r="B41" s="85" t="s">
        <v>70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55"/>
    </row>
    <row r="42" spans="1:13" ht="15">
      <c r="A42" s="54"/>
      <c r="C42" s="85"/>
      <c r="D42" s="86"/>
      <c r="E42" s="7"/>
      <c r="F42" s="85"/>
      <c r="G42" s="87"/>
      <c r="I42" s="87"/>
      <c r="J42" s="7"/>
      <c r="K42" s="85"/>
      <c r="L42" s="7"/>
      <c r="M42" s="55"/>
    </row>
    <row r="43" spans="1:13" ht="15.75" thickBot="1">
      <c r="A43" s="5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55"/>
    </row>
    <row r="44" spans="1:13" ht="15.75" thickBot="1">
      <c r="A44" s="54"/>
      <c r="B44" s="81" t="s">
        <v>65</v>
      </c>
      <c r="C44" s="70"/>
      <c r="D44" s="7"/>
      <c r="E44" s="7" t="s">
        <v>9</v>
      </c>
      <c r="F44" s="45">
        <f ca="1">TODAY()</f>
        <v>44376</v>
      </c>
      <c r="G44" s="7"/>
      <c r="H44" s="7"/>
      <c r="I44" s="7"/>
      <c r="J44" s="7"/>
      <c r="K44" s="7"/>
      <c r="L44" s="7"/>
      <c r="M44" s="55"/>
    </row>
    <row r="45" spans="1:13" ht="15">
      <c r="A45" s="5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55"/>
    </row>
    <row r="46" spans="1:13" ht="15.75" thickBot="1">
      <c r="A46" s="5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55"/>
    </row>
    <row r="47" spans="1:13" s="2" customFormat="1" ht="18" thickBot="1">
      <c r="A47" s="56"/>
      <c r="B47" s="23" t="s">
        <v>10</v>
      </c>
      <c r="C47" s="19" t="s">
        <v>11</v>
      </c>
      <c r="D47" s="19" t="s">
        <v>12</v>
      </c>
      <c r="E47" s="19" t="s">
        <v>13</v>
      </c>
      <c r="F47" s="19" t="s">
        <v>14</v>
      </c>
      <c r="G47" s="20" t="s">
        <v>15</v>
      </c>
      <c r="H47" s="21" t="s">
        <v>34</v>
      </c>
      <c r="I47" s="22" t="s">
        <v>16</v>
      </c>
      <c r="J47" s="11"/>
      <c r="K47" s="11"/>
      <c r="L47" s="11"/>
      <c r="M47" s="57"/>
    </row>
    <row r="48" spans="1:13" s="2" customFormat="1" ht="15">
      <c r="A48" s="56"/>
      <c r="B48" s="42" t="s">
        <v>17</v>
      </c>
      <c r="C48" s="71"/>
      <c r="D48" s="71"/>
      <c r="E48" s="71"/>
      <c r="F48" s="97"/>
      <c r="G48" s="72"/>
      <c r="H48" s="82">
        <f>IF(F48="P",((G48*D48*E48)/1000000),((G48*D48*E48)/1000000))</f>
        <v>0</v>
      </c>
      <c r="I48" s="32">
        <f>IF(F48="P",(D48/1000)*(E48/1000)*J26,(D48/1000)*(E48/1000)*J28)*G48</f>
        <v>0</v>
      </c>
      <c r="J48" s="11"/>
      <c r="K48" s="11"/>
      <c r="L48" s="11"/>
      <c r="M48" s="57"/>
    </row>
    <row r="49" spans="1:13" s="2" customFormat="1" ht="15">
      <c r="A49" s="56"/>
      <c r="B49" s="43" t="s">
        <v>18</v>
      </c>
      <c r="C49" s="73"/>
      <c r="D49" s="73"/>
      <c r="E49" s="73"/>
      <c r="F49" s="98"/>
      <c r="G49" s="74"/>
      <c r="H49" s="83">
        <f aca="true" t="shared" si="0" ref="H49:H75">IF(F49="P",((G49*D49*E49)/1000000),((G49*D49*E49)/1000000))</f>
        <v>0</v>
      </c>
      <c r="I49" s="33">
        <f>IF(F49="P",(D49/1000)*(E49/1000)*J26,(D49/1000)*(E49/1000)*J28)*G49</f>
        <v>0</v>
      </c>
      <c r="J49" s="11"/>
      <c r="K49" s="11"/>
      <c r="L49" s="11"/>
      <c r="M49" s="57"/>
    </row>
    <row r="50" spans="1:13" s="2" customFormat="1" ht="15">
      <c r="A50" s="56"/>
      <c r="B50" s="43" t="s">
        <v>19</v>
      </c>
      <c r="C50" s="73"/>
      <c r="D50" s="73"/>
      <c r="E50" s="73"/>
      <c r="F50" s="73"/>
      <c r="G50" s="74"/>
      <c r="H50" s="83">
        <f t="shared" si="0"/>
        <v>0</v>
      </c>
      <c r="I50" s="33">
        <f>IF(F50="P",(D50/1000)*(E50/1000)*J26,(D50/1000)*(E50/1000)*J28)*G50</f>
        <v>0</v>
      </c>
      <c r="J50" s="11"/>
      <c r="K50" s="11"/>
      <c r="L50" s="11"/>
      <c r="M50" s="57"/>
    </row>
    <row r="51" spans="1:13" s="2" customFormat="1" ht="15">
      <c r="A51" s="56"/>
      <c r="B51" s="43" t="s">
        <v>20</v>
      </c>
      <c r="C51" s="73"/>
      <c r="D51" s="73"/>
      <c r="E51" s="73"/>
      <c r="F51" s="73"/>
      <c r="G51" s="74"/>
      <c r="H51" s="83">
        <f>IF(F51="P",((G51*D51*E51)/1000000),((G51*D51*E51)/1000000))</f>
        <v>0</v>
      </c>
      <c r="I51" s="33">
        <f>IF(F51="P",(D51/1000)*(E51/1000)*J26,(D51/1000)*(E51/1000)*J28)*G51</f>
        <v>0</v>
      </c>
      <c r="J51" s="11"/>
      <c r="K51" s="11"/>
      <c r="L51" s="11"/>
      <c r="M51" s="57"/>
    </row>
    <row r="52" spans="1:13" s="2" customFormat="1" ht="15">
      <c r="A52" s="56"/>
      <c r="B52" s="43" t="s">
        <v>21</v>
      </c>
      <c r="C52" s="73"/>
      <c r="D52" s="73"/>
      <c r="E52" s="73"/>
      <c r="F52" s="73"/>
      <c r="G52" s="74"/>
      <c r="H52" s="83">
        <f t="shared" si="0"/>
        <v>0</v>
      </c>
      <c r="I52" s="33">
        <f>IF(F52="P",(D52/1000)*(E52/1000)*J26,(D52/1000)*(E52/1000)*J28)*G52</f>
        <v>0</v>
      </c>
      <c r="J52" s="11"/>
      <c r="K52" s="11"/>
      <c r="L52" s="11"/>
      <c r="M52" s="57"/>
    </row>
    <row r="53" spans="1:13" s="2" customFormat="1" ht="15">
      <c r="A53" s="56"/>
      <c r="B53" s="43" t="s">
        <v>22</v>
      </c>
      <c r="C53" s="73"/>
      <c r="D53" s="73"/>
      <c r="E53" s="73"/>
      <c r="F53" s="73"/>
      <c r="G53" s="74"/>
      <c r="H53" s="83">
        <f t="shared" si="0"/>
        <v>0</v>
      </c>
      <c r="I53" s="33">
        <f>IF(F53="P",(D53/1000)*(E53/1000)*J26,(D53/1000)*(E53/1000)*J28)*G53</f>
        <v>0</v>
      </c>
      <c r="J53" s="11"/>
      <c r="K53" s="11"/>
      <c r="L53" s="11"/>
      <c r="M53" s="57"/>
    </row>
    <row r="54" spans="1:13" s="2" customFormat="1" ht="15">
      <c r="A54" s="56"/>
      <c r="B54" s="43" t="s">
        <v>23</v>
      </c>
      <c r="C54" s="73"/>
      <c r="D54" s="73"/>
      <c r="E54" s="73"/>
      <c r="F54" s="73"/>
      <c r="G54" s="74"/>
      <c r="H54" s="83">
        <f t="shared" si="0"/>
        <v>0</v>
      </c>
      <c r="I54" s="33">
        <f>IF(F54="P",(D54/1000)*(E54/1000)*J26,(D54/1000)*(E54/1000)*J28)*G54</f>
        <v>0</v>
      </c>
      <c r="J54" s="11"/>
      <c r="K54" s="11"/>
      <c r="L54" s="11"/>
      <c r="M54" s="57"/>
    </row>
    <row r="55" spans="1:13" s="2" customFormat="1" ht="15">
      <c r="A55" s="56"/>
      <c r="B55" s="43" t="s">
        <v>24</v>
      </c>
      <c r="C55" s="73"/>
      <c r="D55" s="73"/>
      <c r="E55" s="73"/>
      <c r="F55" s="73"/>
      <c r="G55" s="74"/>
      <c r="H55" s="83">
        <f t="shared" si="0"/>
        <v>0</v>
      </c>
      <c r="I55" s="33">
        <f>IF(F55="P",(D55/1000)*(E55/1000)*J26,(D55/1000)*(E55/1000)*J28)*G55</f>
        <v>0</v>
      </c>
      <c r="J55" s="11"/>
      <c r="K55" s="11"/>
      <c r="L55" s="11"/>
      <c r="M55" s="57"/>
    </row>
    <row r="56" spans="1:13" s="2" customFormat="1" ht="15">
      <c r="A56" s="56"/>
      <c r="B56" s="43" t="s">
        <v>25</v>
      </c>
      <c r="C56" s="73"/>
      <c r="D56" s="73"/>
      <c r="E56" s="73"/>
      <c r="F56" s="73"/>
      <c r="G56" s="74"/>
      <c r="H56" s="83">
        <f t="shared" si="0"/>
        <v>0</v>
      </c>
      <c r="I56" s="33">
        <f>IF(F56="P",(D56/1000)*(E56/1000)*J26,(D56/1000)*(E56/1000)*J28)*G56</f>
        <v>0</v>
      </c>
      <c r="J56" s="11"/>
      <c r="K56" s="11"/>
      <c r="L56" s="11"/>
      <c r="M56" s="57"/>
    </row>
    <row r="57" spans="1:13" s="2" customFormat="1" ht="15">
      <c r="A57" s="56"/>
      <c r="B57" s="43" t="s">
        <v>26</v>
      </c>
      <c r="C57" s="73"/>
      <c r="D57" s="73"/>
      <c r="E57" s="73"/>
      <c r="F57" s="73"/>
      <c r="G57" s="74"/>
      <c r="H57" s="83">
        <f t="shared" si="0"/>
        <v>0</v>
      </c>
      <c r="I57" s="33">
        <f>IF(F57="P",(D57/1000)*(E57/1000)*J26,(D57/1000)*(E57/1000)*J28)*G57</f>
        <v>0</v>
      </c>
      <c r="J57" s="11"/>
      <c r="K57" s="11"/>
      <c r="L57" s="11"/>
      <c r="M57" s="57"/>
    </row>
    <row r="58" spans="1:13" s="2" customFormat="1" ht="15">
      <c r="A58" s="56"/>
      <c r="B58" s="43" t="s">
        <v>27</v>
      </c>
      <c r="C58" s="73"/>
      <c r="D58" s="73"/>
      <c r="E58" s="73"/>
      <c r="F58" s="73"/>
      <c r="G58" s="74"/>
      <c r="H58" s="83">
        <f t="shared" si="0"/>
        <v>0</v>
      </c>
      <c r="I58" s="33">
        <f>IF(F58="P",(D58/1000)*(E58/1000)*J26,(D58/1000)*(E58/1000)*J28)*G58</f>
        <v>0</v>
      </c>
      <c r="J58" s="11"/>
      <c r="K58" s="11"/>
      <c r="L58" s="11"/>
      <c r="M58" s="57"/>
    </row>
    <row r="59" spans="1:13" s="2" customFormat="1" ht="15">
      <c r="A59" s="56"/>
      <c r="B59" s="43" t="s">
        <v>28</v>
      </c>
      <c r="C59" s="73"/>
      <c r="D59" s="73"/>
      <c r="E59" s="73"/>
      <c r="F59" s="73"/>
      <c r="G59" s="74"/>
      <c r="H59" s="83">
        <f t="shared" si="0"/>
        <v>0</v>
      </c>
      <c r="I59" s="33">
        <f>IF(F59="P",(D59/1000)*(E59/1000)*J26,(D59/1000)*(E59/1000)*J28)*G59</f>
        <v>0</v>
      </c>
      <c r="J59" s="11"/>
      <c r="K59" s="11"/>
      <c r="L59" s="11"/>
      <c r="M59" s="57"/>
    </row>
    <row r="60" spans="1:13" s="2" customFormat="1" ht="15">
      <c r="A60" s="56"/>
      <c r="B60" s="43" t="s">
        <v>29</v>
      </c>
      <c r="C60" s="73"/>
      <c r="D60" s="73"/>
      <c r="E60" s="73"/>
      <c r="F60" s="73"/>
      <c r="G60" s="74"/>
      <c r="H60" s="83">
        <f t="shared" si="0"/>
        <v>0</v>
      </c>
      <c r="I60" s="33">
        <f>IF(F60="P",(D60/1000)*(E60/1000)*J26,(D60/1000)*(E60/1000)*J28)*G60</f>
        <v>0</v>
      </c>
      <c r="J60" s="11"/>
      <c r="K60" s="11"/>
      <c r="L60" s="11"/>
      <c r="M60" s="57"/>
    </row>
    <row r="61" spans="1:13" s="2" customFormat="1" ht="15">
      <c r="A61" s="56"/>
      <c r="B61" s="43" t="s">
        <v>30</v>
      </c>
      <c r="C61" s="73"/>
      <c r="D61" s="73"/>
      <c r="E61" s="73"/>
      <c r="F61" s="73"/>
      <c r="G61" s="74"/>
      <c r="H61" s="83">
        <f t="shared" si="0"/>
        <v>0</v>
      </c>
      <c r="I61" s="33">
        <f>IF(F61="P",(D61/1000)*(E61/1000)*J26,(D61/1000)*(E61/1000)*J28)*G61</f>
        <v>0</v>
      </c>
      <c r="J61" s="11"/>
      <c r="K61" s="11"/>
      <c r="L61" s="11"/>
      <c r="M61" s="57"/>
    </row>
    <row r="62" spans="1:13" s="2" customFormat="1" ht="15">
      <c r="A62" s="56"/>
      <c r="B62" s="43" t="s">
        <v>31</v>
      </c>
      <c r="C62" s="73"/>
      <c r="D62" s="73"/>
      <c r="E62" s="73"/>
      <c r="F62" s="73"/>
      <c r="G62" s="74"/>
      <c r="H62" s="83">
        <f t="shared" si="0"/>
        <v>0</v>
      </c>
      <c r="I62" s="33">
        <f>IF(F62="P",(D62/1000)*(E62/1000)*J26,(D62/1000)*(E62/1000)*J28)*G62</f>
        <v>0</v>
      </c>
      <c r="J62" s="11"/>
      <c r="K62" s="11"/>
      <c r="L62" s="11"/>
      <c r="M62" s="57"/>
    </row>
    <row r="63" spans="1:13" s="2" customFormat="1" ht="15">
      <c r="A63" s="56"/>
      <c r="B63" s="43" t="s">
        <v>32</v>
      </c>
      <c r="C63" s="75"/>
      <c r="D63" s="75"/>
      <c r="E63" s="75"/>
      <c r="F63" s="75"/>
      <c r="G63" s="76"/>
      <c r="H63" s="83">
        <f t="shared" si="0"/>
        <v>0</v>
      </c>
      <c r="I63" s="33">
        <f>IF(F63="P",(D63/1000)*(E63/1000)*J26,(D63/1000)*(E63/1000)*J28)*G63</f>
        <v>0</v>
      </c>
      <c r="J63" s="11"/>
      <c r="K63" s="11"/>
      <c r="L63" s="11"/>
      <c r="M63" s="57"/>
    </row>
    <row r="64" spans="1:13" s="2" customFormat="1" ht="15">
      <c r="A64" s="56"/>
      <c r="B64" s="49" t="s">
        <v>49</v>
      </c>
      <c r="C64" s="77"/>
      <c r="D64" s="77"/>
      <c r="E64" s="77"/>
      <c r="F64" s="77"/>
      <c r="G64" s="77"/>
      <c r="H64" s="83">
        <f t="shared" si="0"/>
        <v>0</v>
      </c>
      <c r="I64" s="33">
        <f>IF(F64="P",(D64/1000)*(E64/1000)*J26,(D64/1000)*(E64/1000)*J28)*G64</f>
        <v>0</v>
      </c>
      <c r="J64" s="11"/>
      <c r="K64" s="11"/>
      <c r="L64" s="11"/>
      <c r="M64" s="57"/>
    </row>
    <row r="65" spans="1:13" s="2" customFormat="1" ht="15">
      <c r="A65" s="56"/>
      <c r="B65" s="49" t="s">
        <v>50</v>
      </c>
      <c r="C65" s="77"/>
      <c r="D65" s="77"/>
      <c r="E65" s="77"/>
      <c r="F65" s="77"/>
      <c r="G65" s="77"/>
      <c r="H65" s="83">
        <f t="shared" si="0"/>
        <v>0</v>
      </c>
      <c r="I65" s="33">
        <f>IF(F65="P",(D65/1000)*(E65/1000)*J26,(D65/1000)*(E65/1000)*J28)*G65</f>
        <v>0</v>
      </c>
      <c r="J65" s="11"/>
      <c r="K65" s="11"/>
      <c r="L65" s="11"/>
      <c r="M65" s="57"/>
    </row>
    <row r="66" spans="1:13" s="2" customFormat="1" ht="15">
      <c r="A66" s="56"/>
      <c r="B66" s="49" t="s">
        <v>51</v>
      </c>
      <c r="C66" s="77"/>
      <c r="D66" s="77"/>
      <c r="E66" s="77"/>
      <c r="F66" s="77"/>
      <c r="G66" s="77"/>
      <c r="H66" s="83">
        <f t="shared" si="0"/>
        <v>0</v>
      </c>
      <c r="I66" s="33">
        <f>IF(F66="P",(D66/1000)*(E66/1000)*J26,(D66/1000)*(E66/1000)*J28)*G66</f>
        <v>0</v>
      </c>
      <c r="J66" s="11"/>
      <c r="K66" s="11"/>
      <c r="L66" s="11"/>
      <c r="M66" s="57"/>
    </row>
    <row r="67" spans="1:13" s="2" customFormat="1" ht="15">
      <c r="A67" s="56"/>
      <c r="B67" s="49" t="s">
        <v>52</v>
      </c>
      <c r="C67" s="77"/>
      <c r="D67" s="77"/>
      <c r="E67" s="77"/>
      <c r="F67" s="77"/>
      <c r="G67" s="77"/>
      <c r="H67" s="83">
        <f t="shared" si="0"/>
        <v>0</v>
      </c>
      <c r="I67" s="33">
        <f>IF(F67="P",(D67/1000)*(E67/1000)*J26,(D67/1000)*(E67/1000)*J28)*G67</f>
        <v>0</v>
      </c>
      <c r="J67" s="11"/>
      <c r="K67" s="11"/>
      <c r="L67" s="11"/>
      <c r="M67" s="57"/>
    </row>
    <row r="68" spans="1:13" s="2" customFormat="1" ht="15">
      <c r="A68" s="56"/>
      <c r="B68" s="49" t="s">
        <v>53</v>
      </c>
      <c r="C68" s="77"/>
      <c r="D68" s="77"/>
      <c r="E68" s="77"/>
      <c r="F68" s="77"/>
      <c r="G68" s="77"/>
      <c r="H68" s="83">
        <f t="shared" si="0"/>
        <v>0</v>
      </c>
      <c r="I68" s="33">
        <f>IF(F68="P",(D68/1000)*(E68/1000)*J26,(D68/1000)*(E68/1000)*J28)*G68</f>
        <v>0</v>
      </c>
      <c r="J68" s="11"/>
      <c r="K68" s="11"/>
      <c r="L68" s="11"/>
      <c r="M68" s="57"/>
    </row>
    <row r="69" spans="1:13" s="2" customFormat="1" ht="15">
      <c r="A69" s="56"/>
      <c r="B69" s="49" t="s">
        <v>54</v>
      </c>
      <c r="C69" s="77"/>
      <c r="D69" s="77"/>
      <c r="E69" s="77"/>
      <c r="F69" s="84"/>
      <c r="G69" s="77"/>
      <c r="H69" s="83">
        <f t="shared" si="0"/>
        <v>0</v>
      </c>
      <c r="I69" s="33">
        <f>IF(F69="P",(D69/1000)*(E69/1000)*J26,(D69/1000)*(E69/1000)*J28)*G69</f>
        <v>0</v>
      </c>
      <c r="J69" s="11"/>
      <c r="K69" s="11"/>
      <c r="L69" s="11"/>
      <c r="M69" s="57"/>
    </row>
    <row r="70" spans="1:13" s="2" customFormat="1" ht="15">
      <c r="A70" s="56"/>
      <c r="B70" s="49" t="s">
        <v>55</v>
      </c>
      <c r="C70" s="77"/>
      <c r="D70" s="77"/>
      <c r="E70" s="77"/>
      <c r="F70" s="77"/>
      <c r="G70" s="77"/>
      <c r="H70" s="83">
        <f t="shared" si="0"/>
        <v>0</v>
      </c>
      <c r="I70" s="33">
        <f>IF(F70="P",(D70/1000)*(E70/1000)*J26,(D70/1000)*(E70/1000)*J28)*G70</f>
        <v>0</v>
      </c>
      <c r="J70" s="11"/>
      <c r="K70" s="11"/>
      <c r="L70" s="11"/>
      <c r="M70" s="57"/>
    </row>
    <row r="71" spans="1:13" s="2" customFormat="1" ht="15">
      <c r="A71" s="56"/>
      <c r="B71" s="49" t="s">
        <v>56</v>
      </c>
      <c r="C71" s="77"/>
      <c r="D71" s="77"/>
      <c r="E71" s="77"/>
      <c r="F71" s="77"/>
      <c r="G71" s="77"/>
      <c r="H71" s="83">
        <f t="shared" si="0"/>
        <v>0</v>
      </c>
      <c r="I71" s="33">
        <f>IF(F71="P",(D71/1000)*(E71/1000)*J26,(D71/1000)*(E71/1000)*J28)*G71</f>
        <v>0</v>
      </c>
      <c r="J71" s="11"/>
      <c r="K71" s="11"/>
      <c r="L71" s="11"/>
      <c r="M71" s="57"/>
    </row>
    <row r="72" spans="1:13" s="2" customFormat="1" ht="15">
      <c r="A72" s="56"/>
      <c r="B72" s="49" t="s">
        <v>57</v>
      </c>
      <c r="C72" s="77"/>
      <c r="D72" s="77"/>
      <c r="E72" s="77"/>
      <c r="F72" s="77"/>
      <c r="G72" s="77"/>
      <c r="H72" s="83">
        <f t="shared" si="0"/>
        <v>0</v>
      </c>
      <c r="I72" s="33">
        <f>IF(F72="P",(D72/1000)*(E72/1000)*J26,(D72/1000)*(E72/1000)*J28)*G72</f>
        <v>0</v>
      </c>
      <c r="J72" s="11"/>
      <c r="K72" s="11"/>
      <c r="L72" s="11"/>
      <c r="M72" s="57"/>
    </row>
    <row r="73" spans="1:13" s="2" customFormat="1" ht="15">
      <c r="A73" s="56"/>
      <c r="B73" s="49" t="s">
        <v>58</v>
      </c>
      <c r="C73" s="77"/>
      <c r="D73" s="77"/>
      <c r="E73" s="77"/>
      <c r="F73" s="77"/>
      <c r="G73" s="77"/>
      <c r="H73" s="83">
        <f t="shared" si="0"/>
        <v>0</v>
      </c>
      <c r="I73" s="33">
        <f>IF(F73="P",(D73/1000)*(E73/1000)*J26,(D73/1000)*(E73/1000)*J28)*G73</f>
        <v>0</v>
      </c>
      <c r="J73" s="11"/>
      <c r="K73" s="11"/>
      <c r="L73" s="11"/>
      <c r="M73" s="57"/>
    </row>
    <row r="74" spans="1:13" s="2" customFormat="1" ht="15">
      <c r="A74" s="56"/>
      <c r="B74" s="49" t="s">
        <v>59</v>
      </c>
      <c r="C74" s="77"/>
      <c r="D74" s="77"/>
      <c r="E74" s="77"/>
      <c r="F74" s="77"/>
      <c r="G74" s="77"/>
      <c r="H74" s="83">
        <f t="shared" si="0"/>
        <v>0</v>
      </c>
      <c r="I74" s="33">
        <f>IF(F74="P",(D74/1000)*(E74/1000)*J26,(D74/1000)*(E74/1000)*J28)*G74</f>
        <v>0</v>
      </c>
      <c r="J74" s="11"/>
      <c r="K74" s="11"/>
      <c r="L74" s="11"/>
      <c r="M74" s="57"/>
    </row>
    <row r="75" spans="1:13" s="2" customFormat="1" ht="15.75" thickBot="1">
      <c r="A75" s="56"/>
      <c r="B75" s="50" t="s">
        <v>60</v>
      </c>
      <c r="C75" s="78"/>
      <c r="D75" s="78"/>
      <c r="E75" s="78"/>
      <c r="F75" s="78"/>
      <c r="G75" s="78"/>
      <c r="H75" s="83">
        <f t="shared" si="0"/>
        <v>0</v>
      </c>
      <c r="I75" s="33">
        <f>IF(F75="P",(D75/1000)*(E75/1000)*J26,(D75/1000)*(E75/1000)*J28)*G75</f>
        <v>0</v>
      </c>
      <c r="J75" s="11"/>
      <c r="K75" s="11"/>
      <c r="L75" s="11"/>
      <c r="M75" s="57"/>
    </row>
    <row r="76" spans="1:13" s="2" customFormat="1" ht="15.75" thickBot="1">
      <c r="A76" s="56"/>
      <c r="B76" s="11"/>
      <c r="C76" s="5"/>
      <c r="D76" s="5"/>
      <c r="E76" s="5"/>
      <c r="F76" s="5"/>
      <c r="G76" s="5"/>
      <c r="H76" s="5"/>
      <c r="I76" s="5"/>
      <c r="J76" s="11"/>
      <c r="K76" s="11"/>
      <c r="L76" s="11"/>
      <c r="M76" s="57"/>
    </row>
    <row r="77" spans="1:13" s="2" customFormat="1" ht="15.75" thickBot="1">
      <c r="A77" s="56"/>
      <c r="B77" s="38" t="s">
        <v>33</v>
      </c>
      <c r="C77" s="39"/>
      <c r="D77" s="39"/>
      <c r="E77" s="39"/>
      <c r="F77" s="39"/>
      <c r="G77" s="40">
        <f>SUM(G48:G75)</f>
        <v>0</v>
      </c>
      <c r="H77" s="41">
        <f>SUM(H48:H75)</f>
        <v>0</v>
      </c>
      <c r="I77" s="37">
        <f>SUM(I48:I75)</f>
        <v>0</v>
      </c>
      <c r="J77" s="11"/>
      <c r="K77" s="11"/>
      <c r="L77" s="11"/>
      <c r="M77" s="57"/>
    </row>
    <row r="78" spans="1:13" ht="15.75" thickBot="1">
      <c r="A78" s="54"/>
      <c r="B78" s="34" t="s">
        <v>48</v>
      </c>
      <c r="C78" s="35"/>
      <c r="D78" s="35"/>
      <c r="E78" s="35"/>
      <c r="F78" s="35"/>
      <c r="G78" s="35"/>
      <c r="H78" s="36"/>
      <c r="I78" s="44">
        <f>SUM(I77*1.21)</f>
        <v>0</v>
      </c>
      <c r="J78" s="7"/>
      <c r="K78" s="7"/>
      <c r="L78" s="7"/>
      <c r="M78" s="55"/>
    </row>
    <row r="79" spans="1:13" ht="15">
      <c r="A79" s="54"/>
      <c r="B79" s="3"/>
      <c r="C79" s="4"/>
      <c r="D79" s="4"/>
      <c r="E79" s="4"/>
      <c r="F79" s="4"/>
      <c r="G79" s="4"/>
      <c r="H79" s="5"/>
      <c r="I79" s="6"/>
      <c r="J79" s="7"/>
      <c r="K79" s="7"/>
      <c r="L79" s="7"/>
      <c r="M79" s="55"/>
    </row>
    <row r="80" spans="1:13" ht="15">
      <c r="A80" s="54"/>
      <c r="B80" s="25"/>
      <c r="C80" s="25"/>
      <c r="D80" s="25"/>
      <c r="E80" s="25"/>
      <c r="F80" s="25"/>
      <c r="G80" s="25"/>
      <c r="H80" s="26"/>
      <c r="I80" s="27"/>
      <c r="J80" s="7"/>
      <c r="K80" s="7"/>
      <c r="L80" s="7"/>
      <c r="M80" s="55"/>
    </row>
    <row r="81" spans="1:13" ht="15">
      <c r="A81" s="54"/>
      <c r="B81" s="28"/>
      <c r="C81" s="28"/>
      <c r="D81" s="28"/>
      <c r="E81" s="28"/>
      <c r="F81" s="28"/>
      <c r="G81" s="28"/>
      <c r="H81" s="29"/>
      <c r="I81" s="30"/>
      <c r="J81" s="11"/>
      <c r="K81" s="7"/>
      <c r="L81" s="7"/>
      <c r="M81" s="55"/>
    </row>
    <row r="82" spans="1:13" ht="15">
      <c r="A82" s="54"/>
      <c r="B82" s="25"/>
      <c r="C82" s="28"/>
      <c r="D82" s="28"/>
      <c r="E82" s="28"/>
      <c r="F82" s="28"/>
      <c r="G82" s="28"/>
      <c r="H82" s="29"/>
      <c r="I82" s="30"/>
      <c r="J82" s="11"/>
      <c r="K82" s="7"/>
      <c r="L82" s="7"/>
      <c r="M82" s="55"/>
    </row>
    <row r="83" spans="1:13" ht="15.75" thickBot="1">
      <c r="A83" s="5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55"/>
    </row>
    <row r="84" spans="1:13" ht="15">
      <c r="A84" s="54"/>
      <c r="B84" s="14" t="s">
        <v>46</v>
      </c>
      <c r="C84" s="99"/>
      <c r="D84" s="100"/>
      <c r="E84" s="101"/>
      <c r="F84" s="7"/>
      <c r="G84" s="7"/>
      <c r="H84" s="7"/>
      <c r="I84" s="7"/>
      <c r="J84" s="7"/>
      <c r="K84" s="7"/>
      <c r="L84" s="7"/>
      <c r="M84" s="55"/>
    </row>
    <row r="85" spans="1:13" ht="15">
      <c r="A85" s="54"/>
      <c r="B85" s="7"/>
      <c r="C85" s="102"/>
      <c r="D85" s="103"/>
      <c r="E85" s="104"/>
      <c r="F85" s="7"/>
      <c r="G85" s="7"/>
      <c r="H85" s="7"/>
      <c r="I85" s="7"/>
      <c r="J85" s="7"/>
      <c r="K85" s="7"/>
      <c r="L85" s="7"/>
      <c r="M85" s="55"/>
    </row>
    <row r="86" spans="1:13" ht="15">
      <c r="A86" s="54"/>
      <c r="B86" s="7"/>
      <c r="C86" s="102"/>
      <c r="D86" s="103"/>
      <c r="E86" s="104"/>
      <c r="F86" s="7"/>
      <c r="G86" s="7"/>
      <c r="H86" s="7"/>
      <c r="I86" s="7"/>
      <c r="J86" s="7"/>
      <c r="K86" s="7"/>
      <c r="L86" s="7"/>
      <c r="M86" s="55"/>
    </row>
    <row r="87" spans="1:13" ht="15">
      <c r="A87" s="54"/>
      <c r="B87" s="7"/>
      <c r="C87" s="102"/>
      <c r="D87" s="103"/>
      <c r="E87" s="104"/>
      <c r="F87" s="7"/>
      <c r="G87" s="7"/>
      <c r="H87" s="7"/>
      <c r="I87" s="7"/>
      <c r="J87" s="7"/>
      <c r="K87" s="7"/>
      <c r="L87" s="7"/>
      <c r="M87" s="55"/>
    </row>
    <row r="88" spans="1:13" ht="15.75" thickBot="1">
      <c r="A88" s="54"/>
      <c r="B88" s="7"/>
      <c r="C88" s="105"/>
      <c r="D88" s="106"/>
      <c r="E88" s="107"/>
      <c r="F88" s="7"/>
      <c r="G88" s="7"/>
      <c r="H88" s="7"/>
      <c r="I88" s="7"/>
      <c r="J88" s="7"/>
      <c r="K88" s="7"/>
      <c r="L88" s="7"/>
      <c r="M88" s="55"/>
    </row>
    <row r="89" spans="1:13" ht="15">
      <c r="A89" s="54"/>
      <c r="B89" s="7"/>
      <c r="C89" s="15"/>
      <c r="D89" s="7"/>
      <c r="E89" s="7"/>
      <c r="F89" s="7"/>
      <c r="G89" s="7"/>
      <c r="H89" s="7"/>
      <c r="I89" s="7"/>
      <c r="J89" s="7"/>
      <c r="K89" s="7"/>
      <c r="L89" s="7"/>
      <c r="M89" s="55"/>
    </row>
    <row r="90" spans="1:13" ht="23.25">
      <c r="A90" s="54"/>
      <c r="B90" s="16" t="s">
        <v>39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55"/>
    </row>
    <row r="91" spans="1:13" ht="15">
      <c r="A91" s="5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55"/>
    </row>
    <row r="92" spans="1:13" ht="15">
      <c r="A92" s="5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55"/>
    </row>
    <row r="93" spans="1:13" ht="15.75" thickBot="1">
      <c r="A93" s="58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60"/>
    </row>
  </sheetData>
  <sheetProtection/>
  <mergeCells count="3">
    <mergeCell ref="C84:E88"/>
    <mergeCell ref="E27:F27"/>
    <mergeCell ref="E4:H4"/>
  </mergeCells>
  <printOptions/>
  <pageMargins left="0.3937007874015748" right="0.03937007874015748" top="0.31496062992125984" bottom="0" header="0.5118110236220472" footer="0.5118110236220472"/>
  <pageSetup fitToHeight="1" fitToWidth="1" horizontalDpi="300" verticalDpi="3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2016-10-20T09:50:09Z</cp:lastPrinted>
  <dcterms:created xsi:type="dcterms:W3CDTF">2016-09-27T18:39:04Z</dcterms:created>
  <dcterms:modified xsi:type="dcterms:W3CDTF">2021-06-29T14:49:03Z</dcterms:modified>
  <cp:category/>
  <cp:version/>
  <cp:contentType/>
  <cp:contentStatus/>
</cp:coreProperties>
</file>